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_shiraishi16\Desktop\"/>
    </mc:Choice>
  </mc:AlternateContent>
  <xr:revisionPtr revIDLastSave="0" documentId="8_{E5EAC717-B935-42C1-ABF9-AFF10602E3CC}" xr6:coauthVersionLast="47" xr6:coauthVersionMax="47" xr10:uidLastSave="{00000000-0000-0000-0000-000000000000}"/>
  <bookViews>
    <workbookView xWindow="-120" yWindow="-120" windowWidth="20730" windowHeight="11160" xr2:uid="{D0D7151F-4E82-460E-9871-516C4DAFFFFD}"/>
  </bookViews>
  <sheets>
    <sheet name="デー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1" l="1"/>
  <c r="N61" i="1" l="1"/>
  <c r="M61" i="1"/>
  <c r="L61" i="1"/>
  <c r="J61" i="1"/>
  <c r="H61" i="1"/>
  <c r="G61" i="1"/>
  <c r="F61" i="1"/>
  <c r="O58" i="1" l="1"/>
  <c r="N58" i="1" l="1"/>
  <c r="M58" i="1"/>
</calcChain>
</file>

<file path=xl/sharedStrings.xml><?xml version="1.0" encoding="utf-8"?>
<sst xmlns="http://schemas.openxmlformats.org/spreadsheetml/2006/main" count="198" uniqueCount="73">
  <si>
    <t>売上高</t>
    <phoneticPr fontId="2"/>
  </si>
  <si>
    <t>(百万円)</t>
  </si>
  <si>
    <t>売上総利益</t>
    <rPh sb="0" eb="5">
      <t>ウリアゲソウリエキ</t>
    </rPh>
    <phoneticPr fontId="2"/>
  </si>
  <si>
    <t>売上総利益率</t>
    <rPh sb="0" eb="5">
      <t>ウリアゲソウリエキ</t>
    </rPh>
    <rPh sb="5" eb="6">
      <t>リツ</t>
    </rPh>
    <phoneticPr fontId="2"/>
  </si>
  <si>
    <t>(％)</t>
  </si>
  <si>
    <t>販管費</t>
    <rPh sb="0" eb="3">
      <t>ハンカンヒ</t>
    </rPh>
    <phoneticPr fontId="2"/>
  </si>
  <si>
    <t>販管費率</t>
    <rPh sb="0" eb="4">
      <t>ハンカンヒリツ</t>
    </rPh>
    <phoneticPr fontId="2"/>
  </si>
  <si>
    <t>営業利益又は営業損失</t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</si>
  <si>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</si>
  <si>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(％)</t>
    <phoneticPr fontId="2"/>
  </si>
  <si>
    <t>経常利益</t>
    <rPh sb="0" eb="4">
      <t>ケイジョウリエキ</t>
    </rPh>
    <phoneticPr fontId="2"/>
  </si>
  <si>
    <t>当期純利益又は当期純損失</t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</si>
  <si>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</si>
  <si>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2014年度</t>
    <rPh sb="4" eb="5">
      <t>ネン</t>
    </rPh>
    <rPh sb="5" eb="6">
      <t>ド</t>
    </rPh>
    <phoneticPr fontId="2"/>
  </si>
  <si>
    <t>2015年度</t>
    <rPh sb="4" eb="5">
      <t>ネン</t>
    </rPh>
    <phoneticPr fontId="2"/>
  </si>
  <si>
    <t>2016年度</t>
    <rPh sb="4" eb="5">
      <t>ネン</t>
    </rPh>
    <phoneticPr fontId="2"/>
  </si>
  <si>
    <t>2017年度</t>
    <rPh sb="4" eb="5">
      <t>ネン</t>
    </rPh>
    <phoneticPr fontId="2"/>
  </si>
  <si>
    <t>2018年度</t>
    <rPh sb="4" eb="5">
      <t>ネン</t>
    </rPh>
    <phoneticPr fontId="2"/>
  </si>
  <si>
    <t>2019年度</t>
    <rPh sb="4" eb="5">
      <t>ネン</t>
    </rPh>
    <phoneticPr fontId="2"/>
  </si>
  <si>
    <t>2020年度</t>
    <rPh sb="4" eb="5">
      <t>ネン</t>
    </rPh>
    <phoneticPr fontId="2"/>
  </si>
  <si>
    <t>2021年度</t>
    <rPh sb="4" eb="5">
      <t>ネン</t>
    </rPh>
    <phoneticPr fontId="2"/>
  </si>
  <si>
    <t>2022年度</t>
    <rPh sb="4" eb="5">
      <t>ネン</t>
    </rPh>
    <phoneticPr fontId="2"/>
  </si>
  <si>
    <t>2023年度</t>
    <rPh sb="4" eb="5">
      <t>ネン</t>
    </rPh>
    <phoneticPr fontId="2"/>
  </si>
  <si>
    <t>2024年度</t>
    <rPh sb="4" eb="5">
      <t>ネン</t>
    </rPh>
    <rPh sb="5" eb="6">
      <t>ド</t>
    </rPh>
    <phoneticPr fontId="2"/>
  </si>
  <si>
    <t>百貨店</t>
    <rPh sb="0" eb="3">
      <t>ヒャッカテン</t>
    </rPh>
    <phoneticPr fontId="2"/>
  </si>
  <si>
    <t>非百貨店</t>
    <rPh sb="0" eb="1">
      <t>ヒ</t>
    </rPh>
    <rPh sb="1" eb="4">
      <t>ヒャッカテン</t>
    </rPh>
    <phoneticPr fontId="2"/>
  </si>
  <si>
    <t>海外</t>
    <rPh sb="0" eb="2">
      <t>カイガイ</t>
    </rPh>
    <phoneticPr fontId="2"/>
  </si>
  <si>
    <t>その他</t>
    <rPh sb="2" eb="3">
      <t>タ</t>
    </rPh>
    <phoneticPr fontId="2"/>
  </si>
  <si>
    <t>2014年度</t>
    <rPh sb="4" eb="5">
      <t>ネン</t>
    </rPh>
    <phoneticPr fontId="2"/>
  </si>
  <si>
    <t>2024年度</t>
    <rPh sb="4" eb="5">
      <t>ネン</t>
    </rPh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</si>
  <si>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</si>
  <si>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</si>
  <si>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固定資産</t>
    <rPh sb="0" eb="4">
      <t>コテイシサン</t>
    </rPh>
    <phoneticPr fontId="2"/>
  </si>
  <si>
    <t>固定負債</t>
    <rPh sb="0" eb="4">
      <t>コテイフサイ</t>
    </rPh>
    <phoneticPr fontId="2"/>
  </si>
  <si>
    <t>純資産額</t>
  </si>
  <si>
    <t>在庫</t>
    <rPh sb="0" eb="2">
      <t>ザイコ</t>
    </rPh>
    <phoneticPr fontId="2"/>
  </si>
  <si>
    <t>投資有価証券</t>
    <rPh sb="0" eb="2">
      <t>トウシ</t>
    </rPh>
    <rPh sb="2" eb="6">
      <t>ユウカショウケン</t>
    </rPh>
    <phoneticPr fontId="2"/>
  </si>
  <si>
    <t>有利子負債</t>
    <rPh sb="0" eb="5">
      <t>ユウリシフサイ</t>
    </rPh>
    <phoneticPr fontId="2"/>
  </si>
  <si>
    <t>自己株式</t>
    <rPh sb="0" eb="4">
      <t>ジコカブシキ</t>
    </rPh>
    <phoneticPr fontId="2"/>
  </si>
  <si>
    <t>１株当たり純資産額</t>
  </si>
  <si>
    <t>(円)</t>
    <phoneticPr fontId="2"/>
  </si>
  <si>
    <t>(円)</t>
  </si>
  <si>
    <t>-</t>
  </si>
  <si>
    <t>配当性向</t>
    <rPh sb="0" eb="2">
      <t>ハイトウ</t>
    </rPh>
    <rPh sb="2" eb="4">
      <t>セイコウ</t>
    </rPh>
    <phoneticPr fontId="2"/>
  </si>
  <si>
    <t>総還元性向</t>
    <rPh sb="0" eb="5">
      <t>ソウカンゲンセイコウ</t>
    </rPh>
    <phoneticPr fontId="2"/>
  </si>
  <si>
    <t>44,2</t>
  </si>
  <si>
    <t>-</t>
    <phoneticPr fontId="2"/>
  </si>
  <si>
    <t>配当金額</t>
    <rPh sb="0" eb="3">
      <t>ハイトウキン</t>
    </rPh>
    <rPh sb="3" eb="4">
      <t>ガク</t>
    </rPh>
    <phoneticPr fontId="2"/>
  </si>
  <si>
    <t>取得総額</t>
    <rPh sb="0" eb="2">
      <t>シュトク</t>
    </rPh>
    <rPh sb="2" eb="4">
      <t>ソウガク</t>
    </rPh>
    <phoneticPr fontId="2"/>
  </si>
  <si>
    <t>(株)</t>
    <rPh sb="1" eb="2">
      <t>カブ</t>
    </rPh>
    <phoneticPr fontId="2"/>
  </si>
  <si>
    <t>自己株取得数</t>
    <rPh sb="0" eb="3">
      <t>ジコカブ</t>
    </rPh>
    <rPh sb="3" eb="6">
      <t>シュトクスウ</t>
    </rPh>
    <phoneticPr fontId="2"/>
  </si>
  <si>
    <t>店舗数</t>
    <rPh sb="0" eb="2">
      <t>テンポ</t>
    </rPh>
    <rPh sb="2" eb="3">
      <t>スウ</t>
    </rPh>
    <phoneticPr fontId="2"/>
  </si>
  <si>
    <t>3788</t>
  </si>
  <si>
    <t>1851</t>
  </si>
  <si>
    <t>-10359</t>
  </si>
  <si>
    <t>-203</t>
  </si>
  <si>
    <t>１株当たり当期純利益又は当期純損失</t>
    <phoneticPr fontId="2"/>
  </si>
  <si>
    <t>連結損益項目の推移</t>
    <phoneticPr fontId="2"/>
  </si>
  <si>
    <t>販路別売上高</t>
    <rPh sb="0" eb="3">
      <t>ハンロベツ</t>
    </rPh>
    <rPh sb="3" eb="5">
      <t>ウリアゲ</t>
    </rPh>
    <rPh sb="5" eb="6">
      <t>ダカ</t>
    </rPh>
    <phoneticPr fontId="2"/>
  </si>
  <si>
    <t>連結貸借対照表(資産)</t>
    <phoneticPr fontId="2"/>
  </si>
  <si>
    <t>連結貸借対照表(負債/純資産)</t>
    <phoneticPr fontId="2"/>
  </si>
  <si>
    <t>連結キャッシュフロー</t>
    <phoneticPr fontId="2"/>
  </si>
  <si>
    <t>1株あたり指標</t>
  </si>
  <si>
    <t>株主還元</t>
    <phoneticPr fontId="2"/>
  </si>
  <si>
    <t>（店）</t>
    <rPh sb="1" eb="2">
      <t>テン</t>
    </rPh>
    <phoneticPr fontId="2"/>
  </si>
  <si>
    <t>株式会社TSIホールディングス</t>
    <phoneticPr fontId="2"/>
  </si>
  <si>
    <t>2025年度</t>
    <rPh sb="4" eb="5">
      <t>ネン</t>
    </rPh>
    <rPh sb="5" eb="6">
      <t>ド</t>
    </rPh>
    <phoneticPr fontId="2"/>
  </si>
  <si>
    <t>2025年度</t>
    <rPh sb="4" eb="5">
      <t>ネン</t>
    </rPh>
    <phoneticPr fontId="2"/>
  </si>
  <si>
    <t>営業活動による
キャッシュ・フロー</t>
    <phoneticPr fontId="2"/>
  </si>
  <si>
    <t>投資活動による
キャッシュ・フロー</t>
    <phoneticPr fontId="2"/>
  </si>
  <si>
    <t>財務活動による
キャッシュ・フロー</t>
    <phoneticPr fontId="2"/>
  </si>
  <si>
    <t>現金及び現金同等物の
期末残高</t>
    <phoneticPr fontId="2"/>
  </si>
  <si>
    <t>EC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</si>
</sst>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333333"/>
      <name val="游ゴシック"/>
      <family val="3"/>
      <charset val="128"/>
      <scheme val="minor"/>
    </font>
    <font>
      <b/>
      <sz val="8"/>
      <color rgb="FF333333"/>
      <name val="游ゴシック"/>
      <family val="3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Dashed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Dashed">
        <color rgb="FFCCCCCC"/>
      </bottom>
      <diagonal/>
    </border>
    <border>
      <left style="medium">
        <color rgb="FFCCCCCC"/>
      </left>
      <right/>
      <top style="mediumDashed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Dashed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38" fontId="7" fillId="2" borderId="1" xfId="1" applyFont="1" applyFill="1" applyBorder="1" applyAlignment="1">
      <alignment horizontal="right" vertical="center" wrapText="1"/>
    </xf>
    <xf numFmtId="38" fontId="7" fillId="2" borderId="1" xfId="1" applyFont="1" applyFill="1" applyBorder="1" applyAlignment="1">
      <alignment vertical="center" wrapText="1"/>
    </xf>
    <xf numFmtId="38" fontId="7" fillId="2" borderId="2" xfId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38" fontId="4" fillId="2" borderId="11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38" fontId="7" fillId="0" borderId="4" xfId="1" applyFont="1" applyFill="1" applyBorder="1" applyAlignment="1">
      <alignment horizontal="right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vertical="center" wrapText="1"/>
    </xf>
    <xf numFmtId="38" fontId="7" fillId="0" borderId="4" xfId="1" applyFont="1" applyFill="1" applyBorder="1" applyAlignment="1">
      <alignment vertical="center" wrapText="1"/>
    </xf>
    <xf numFmtId="38" fontId="4" fillId="4" borderId="1" xfId="1" applyFont="1" applyFill="1" applyBorder="1" applyAlignment="1">
      <alignment horizontal="right" vertical="center"/>
    </xf>
    <xf numFmtId="38" fontId="4" fillId="4" borderId="2" xfId="1" applyFont="1" applyFill="1" applyBorder="1" applyAlignment="1">
      <alignment horizontal="right" vertical="center"/>
    </xf>
    <xf numFmtId="37" fontId="7" fillId="0" borderId="1" xfId="1" applyNumberFormat="1" applyFont="1" applyBorder="1" applyAlignment="1">
      <alignment horizontal="right" vertical="center" wrapText="1"/>
    </xf>
    <xf numFmtId="37" fontId="7" fillId="2" borderId="1" xfId="1" applyNumberFormat="1" applyFont="1" applyFill="1" applyBorder="1" applyAlignment="1">
      <alignment vertical="center" wrapText="1"/>
    </xf>
    <xf numFmtId="37" fontId="7" fillId="2" borderId="2" xfId="1" applyNumberFormat="1" applyFont="1" applyFill="1" applyBorder="1" applyAlignment="1">
      <alignment vertical="center" wrapText="1"/>
    </xf>
    <xf numFmtId="37" fontId="7" fillId="0" borderId="1" xfId="1" applyNumberFormat="1" applyFont="1" applyFill="1" applyBorder="1" applyAlignment="1">
      <alignment vertical="center" wrapText="1"/>
    </xf>
    <xf numFmtId="37" fontId="7" fillId="0" borderId="5" xfId="1" applyNumberFormat="1" applyFont="1" applyFill="1" applyBorder="1" applyAlignment="1">
      <alignment vertical="center" wrapText="1"/>
    </xf>
    <xf numFmtId="37" fontId="7" fillId="0" borderId="4" xfId="1" applyNumberFormat="1" applyFont="1" applyFill="1" applyBorder="1" applyAlignment="1">
      <alignment vertical="center" wrapText="1"/>
    </xf>
    <xf numFmtId="37" fontId="7" fillId="2" borderId="1" xfId="0" applyNumberFormat="1" applyFont="1" applyFill="1" applyBorder="1" applyAlignment="1">
      <alignment vertical="center" wrapText="1"/>
    </xf>
    <xf numFmtId="37" fontId="7" fillId="2" borderId="1" xfId="0" applyNumberFormat="1" applyFont="1" applyFill="1" applyBorder="1" applyAlignment="1">
      <alignment horizontal="right" vertical="center" wrapText="1"/>
    </xf>
    <xf numFmtId="37" fontId="7" fillId="0" borderId="5" xfId="0" applyNumberFormat="1" applyFont="1" applyBorder="1" applyAlignment="1">
      <alignment vertical="center" wrapText="1"/>
    </xf>
    <xf numFmtId="37" fontId="7" fillId="0" borderId="5" xfId="0" applyNumberFormat="1" applyFont="1" applyBorder="1" applyAlignment="1">
      <alignment horizontal="right" vertical="center" wrapText="1"/>
    </xf>
    <xf numFmtId="37" fontId="7" fillId="0" borderId="4" xfId="0" applyNumberFormat="1" applyFont="1" applyBorder="1" applyAlignment="1">
      <alignment vertical="center" wrapText="1"/>
    </xf>
    <xf numFmtId="37" fontId="7" fillId="2" borderId="6" xfId="1" applyNumberFormat="1" applyFont="1" applyFill="1" applyBorder="1" applyAlignment="1">
      <alignment vertical="center" wrapText="1"/>
    </xf>
    <xf numFmtId="37" fontId="7" fillId="2" borderId="7" xfId="1" applyNumberFormat="1" applyFont="1" applyFill="1" applyBorder="1" applyAlignment="1">
      <alignment vertical="center" wrapText="1"/>
    </xf>
    <xf numFmtId="37" fontId="7" fillId="0" borderId="6" xfId="1" applyNumberFormat="1" applyFont="1" applyFill="1" applyBorder="1" applyAlignment="1">
      <alignment vertical="center" wrapText="1"/>
    </xf>
    <xf numFmtId="37" fontId="7" fillId="0" borderId="7" xfId="1" applyNumberFormat="1" applyFont="1" applyFill="1" applyBorder="1" applyAlignment="1">
      <alignment vertical="center" wrapText="1"/>
    </xf>
    <xf numFmtId="37" fontId="7" fillId="0" borderId="1" xfId="0" applyNumberFormat="1" applyFont="1" applyBorder="1" applyAlignment="1">
      <alignment vertical="center" wrapText="1"/>
    </xf>
    <xf numFmtId="37" fontId="7" fillId="0" borderId="2" xfId="0" applyNumberFormat="1" applyFont="1" applyBorder="1" applyAlignment="1">
      <alignment vertical="center" wrapText="1"/>
    </xf>
    <xf numFmtId="37" fontId="7" fillId="2" borderId="2" xfId="0" applyNumberFormat="1" applyFont="1" applyFill="1" applyBorder="1" applyAlignment="1">
      <alignment horizontal="right" vertical="center" wrapText="1"/>
    </xf>
    <xf numFmtId="37" fontId="7" fillId="2" borderId="1" xfId="1" applyNumberFormat="1" applyFont="1" applyFill="1" applyBorder="1" applyAlignment="1">
      <alignment horizontal="right" vertical="center" wrapText="1"/>
    </xf>
    <xf numFmtId="37" fontId="7" fillId="2" borderId="2" xfId="1" applyNumberFormat="1" applyFont="1" applyFill="1" applyBorder="1" applyAlignment="1">
      <alignment horizontal="right" vertical="center" wrapText="1"/>
    </xf>
    <xf numFmtId="37" fontId="8" fillId="2" borderId="1" xfId="1" applyNumberFormat="1" applyFont="1" applyFill="1" applyBorder="1" applyAlignment="1">
      <alignment horizontal="right" vertical="center" wrapText="1"/>
    </xf>
    <xf numFmtId="37" fontId="7" fillId="0" borderId="1" xfId="0" applyNumberFormat="1" applyFont="1" applyBorder="1" applyAlignment="1">
      <alignment horizontal="right" vertical="center" wrapText="1"/>
    </xf>
    <xf numFmtId="37" fontId="7" fillId="0" borderId="2" xfId="0" applyNumberFormat="1" applyFont="1" applyBorder="1" applyAlignment="1">
      <alignment horizontal="right"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5" xfId="2" applyNumberFormat="1" applyFont="1" applyFill="1" applyBorder="1" applyAlignment="1">
      <alignment vertical="center" wrapText="1"/>
    </xf>
    <xf numFmtId="0" fontId="7" fillId="2" borderId="4" xfId="2" applyNumberFormat="1" applyFont="1" applyFill="1" applyBorder="1" applyAlignment="1">
      <alignment vertical="center" wrapText="1"/>
    </xf>
    <xf numFmtId="0" fontId="4" fillId="2" borderId="2" xfId="2" applyNumberFormat="1" applyFont="1" applyFill="1" applyBorder="1" applyAlignment="1">
      <alignment horizontal="right" vertical="center"/>
    </xf>
    <xf numFmtId="0" fontId="7" fillId="0" borderId="2" xfId="2" applyNumberFormat="1" applyFont="1" applyFill="1" applyBorder="1" applyAlignment="1">
      <alignment vertical="center" wrapText="1"/>
    </xf>
    <xf numFmtId="0" fontId="7" fillId="0" borderId="2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NumberFormat="1" applyFont="1" applyFill="1" applyBorder="1" applyAlignment="1">
      <alignment vertical="center" wrapText="1"/>
    </xf>
    <xf numFmtId="0" fontId="7" fillId="0" borderId="0" xfId="2" applyNumberFormat="1" applyFont="1" applyFill="1" applyBorder="1" applyAlignment="1">
      <alignment horizontal="right" vertical="center" wrapText="1"/>
    </xf>
    <xf numFmtId="37" fontId="7" fillId="0" borderId="4" xfId="0" applyNumberFormat="1" applyFont="1" applyBorder="1" applyAlignment="1">
      <alignment horizontal="right" vertical="center" wrapText="1"/>
    </xf>
    <xf numFmtId="37" fontId="7" fillId="0" borderId="1" xfId="1" applyNumberFormat="1" applyFont="1" applyFill="1" applyBorder="1" applyAlignment="1">
      <alignment horizontal="right" vertical="center" wrapText="1"/>
    </xf>
    <xf numFmtId="37" fontId="7" fillId="0" borderId="2" xfId="1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7" fillId="0" borderId="8" xfId="2" applyNumberFormat="1" applyFont="1" applyFill="1" applyBorder="1" applyAlignment="1">
      <alignment vertical="center" wrapText="1"/>
    </xf>
    <xf numFmtId="0" fontId="7" fillId="0" borderId="9" xfId="2" applyNumberFormat="1" applyFont="1" applyFill="1" applyBorder="1" applyAlignment="1">
      <alignment vertical="center" wrapText="1"/>
    </xf>
    <xf numFmtId="0" fontId="10" fillId="0" borderId="0" xfId="0" applyFont="1">
      <alignment vertical="center"/>
    </xf>
    <xf numFmtId="37" fontId="7" fillId="0" borderId="2" xfId="1" applyNumberFormat="1" applyFont="1" applyFill="1" applyBorder="1" applyAlignment="1">
      <alignment horizontal="right" vertical="center" wrapText="1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2" xfId="2" applyNumberFormat="1" applyFont="1" applyFill="1" applyBorder="1" applyAlignment="1">
      <alignment horizontal="right" vertical="center"/>
    </xf>
    <xf numFmtId="176" fontId="7" fillId="2" borderId="4" xfId="2" applyNumberFormat="1" applyFont="1" applyFill="1" applyBorder="1" applyAlignment="1">
      <alignment vertical="center" wrapText="1"/>
    </xf>
    <xf numFmtId="177" fontId="4" fillId="0" borderId="11" xfId="1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742E-E230-42CB-8A54-FCA800502A4E}">
  <dimension ref="B2:O66"/>
  <sheetViews>
    <sheetView tabSelected="1" topLeftCell="B54" zoomScale="90" zoomScaleNormal="90" workbookViewId="0">
      <selection activeCell="J56" sqref="J56:J58"/>
    </sheetView>
  </sheetViews>
  <sheetFormatPr defaultColWidth="9" defaultRowHeight="18.75" x14ac:dyDescent="0.4"/>
  <cols>
    <col min="1" max="1" width="5.875" style="1" customWidth="1"/>
    <col min="2" max="2" width="20.5" style="1" customWidth="1"/>
    <col min="3" max="3" width="9.125" style="1" customWidth="1"/>
    <col min="4" max="15" width="12.375" style="1" customWidth="1"/>
    <col min="16" max="16384" width="9" style="1"/>
  </cols>
  <sheetData>
    <row r="2" spans="2:15" ht="25.5" x14ac:dyDescent="0.4">
      <c r="B2" s="84" t="s">
        <v>65</v>
      </c>
    </row>
    <row r="3" spans="2:15" ht="19.5" thickBot="1" x14ac:dyDescent="0.45"/>
    <row r="4" spans="2:15" ht="19.5" thickBot="1" x14ac:dyDescent="0.45">
      <c r="B4" s="90" t="s">
        <v>57</v>
      </c>
      <c r="C4" s="91"/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7" t="s">
        <v>22</v>
      </c>
      <c r="N4" s="7" t="s">
        <v>23</v>
      </c>
      <c r="O4" s="7" t="s">
        <v>66</v>
      </c>
    </row>
    <row r="5" spans="2:15" ht="19.5" thickBot="1" x14ac:dyDescent="0.45">
      <c r="B5" s="8" t="s">
        <v>0</v>
      </c>
      <c r="C5" s="3" t="s">
        <v>1</v>
      </c>
      <c r="D5" s="45">
        <v>181972</v>
      </c>
      <c r="E5" s="45">
        <v>180819</v>
      </c>
      <c r="F5" s="45">
        <v>167211</v>
      </c>
      <c r="G5" s="45">
        <v>159143</v>
      </c>
      <c r="H5" s="45">
        <v>155457</v>
      </c>
      <c r="I5" s="45">
        <v>165009</v>
      </c>
      <c r="J5" s="45">
        <v>170068</v>
      </c>
      <c r="K5" s="45">
        <v>134078</v>
      </c>
      <c r="L5" s="45">
        <v>140382</v>
      </c>
      <c r="M5" s="46">
        <v>154456</v>
      </c>
      <c r="N5" s="46">
        <v>155383</v>
      </c>
      <c r="O5" s="46">
        <v>156606</v>
      </c>
    </row>
    <row r="6" spans="2:15" ht="19.5" thickBot="1" x14ac:dyDescent="0.45">
      <c r="B6" s="9" t="s">
        <v>2</v>
      </c>
      <c r="C6" s="10" t="s">
        <v>1</v>
      </c>
      <c r="D6" s="47">
        <v>91999</v>
      </c>
      <c r="E6" s="48">
        <v>94609</v>
      </c>
      <c r="F6" s="48">
        <v>88119</v>
      </c>
      <c r="G6" s="48">
        <v>86366</v>
      </c>
      <c r="H6" s="48">
        <v>84297</v>
      </c>
      <c r="I6" s="48">
        <v>87093</v>
      </c>
      <c r="J6" s="48">
        <v>89382</v>
      </c>
      <c r="K6" s="48">
        <v>63846</v>
      </c>
      <c r="L6" s="48">
        <v>76826</v>
      </c>
      <c r="M6" s="49">
        <v>84901</v>
      </c>
      <c r="N6" s="49">
        <v>84729</v>
      </c>
      <c r="O6" s="49">
        <v>83995</v>
      </c>
    </row>
    <row r="7" spans="2:15" ht="19.5" thickBot="1" x14ac:dyDescent="0.45">
      <c r="B7" s="11" t="s">
        <v>3</v>
      </c>
      <c r="C7" s="3" t="s">
        <v>4</v>
      </c>
      <c r="D7" s="67">
        <v>50.6</v>
      </c>
      <c r="E7" s="68">
        <v>52.3</v>
      </c>
      <c r="F7" s="68">
        <v>52.7</v>
      </c>
      <c r="G7" s="68">
        <v>54.3</v>
      </c>
      <c r="H7" s="68">
        <v>54.2</v>
      </c>
      <c r="I7" s="68">
        <v>52.7</v>
      </c>
      <c r="J7" s="68">
        <v>52.6</v>
      </c>
      <c r="K7" s="68">
        <v>47.6</v>
      </c>
      <c r="L7" s="68">
        <v>54.7</v>
      </c>
      <c r="M7" s="88">
        <v>55</v>
      </c>
      <c r="N7" s="69">
        <v>54.5</v>
      </c>
      <c r="O7" s="69">
        <v>53.6</v>
      </c>
    </row>
    <row r="8" spans="2:15" ht="19.5" thickBot="1" x14ac:dyDescent="0.45">
      <c r="B8" s="9" t="s">
        <v>5</v>
      </c>
      <c r="C8" s="10" t="s">
        <v>1</v>
      </c>
      <c r="D8" s="47">
        <v>93128</v>
      </c>
      <c r="E8" s="40">
        <v>93684</v>
      </c>
      <c r="F8" s="40">
        <v>87057</v>
      </c>
      <c r="G8" s="40">
        <v>83825</v>
      </c>
      <c r="H8" s="40">
        <v>82128</v>
      </c>
      <c r="I8" s="40">
        <v>84802</v>
      </c>
      <c r="J8" s="40">
        <v>89312</v>
      </c>
      <c r="K8" s="40">
        <v>75689</v>
      </c>
      <c r="L8" s="40">
        <v>72386</v>
      </c>
      <c r="M8" s="41">
        <v>82572</v>
      </c>
      <c r="N8" s="41">
        <v>82968</v>
      </c>
      <c r="O8" s="41">
        <v>82359</v>
      </c>
    </row>
    <row r="9" spans="2:15" ht="19.5" thickBot="1" x14ac:dyDescent="0.45">
      <c r="B9" s="11" t="s">
        <v>6</v>
      </c>
      <c r="C9" s="3" t="s">
        <v>4</v>
      </c>
      <c r="D9" s="67">
        <v>51.2</v>
      </c>
      <c r="E9" s="68">
        <v>51.8</v>
      </c>
      <c r="F9" s="68">
        <v>52.1</v>
      </c>
      <c r="G9" s="68">
        <v>52.7</v>
      </c>
      <c r="H9" s="68">
        <v>52.8</v>
      </c>
      <c r="I9" s="68">
        <v>51.4</v>
      </c>
      <c r="J9" s="68">
        <v>52.5</v>
      </c>
      <c r="K9" s="68">
        <v>56.5</v>
      </c>
      <c r="L9" s="68">
        <v>51.6</v>
      </c>
      <c r="M9" s="69">
        <v>53.5</v>
      </c>
      <c r="N9" s="69">
        <v>53.4</v>
      </c>
      <c r="O9" s="69">
        <v>52.6</v>
      </c>
    </row>
    <row r="10" spans="2:15" ht="19.5" thickBot="1" x14ac:dyDescent="0.45">
      <c r="B10" s="9" t="s">
        <v>7</v>
      </c>
      <c r="C10" s="6" t="s">
        <v>1</v>
      </c>
      <c r="D10" s="44">
        <v>-1128</v>
      </c>
      <c r="E10" s="52">
        <v>924</v>
      </c>
      <c r="F10" s="52">
        <v>1061</v>
      </c>
      <c r="G10" s="52">
        <v>2541</v>
      </c>
      <c r="H10" s="52">
        <v>2168</v>
      </c>
      <c r="I10" s="52">
        <v>2290</v>
      </c>
      <c r="J10" s="52">
        <v>70</v>
      </c>
      <c r="K10" s="53">
        <v>-11843</v>
      </c>
      <c r="L10" s="52">
        <v>4440</v>
      </c>
      <c r="M10" s="54">
        <v>2329</v>
      </c>
      <c r="N10" s="54">
        <v>1760</v>
      </c>
      <c r="O10" s="54">
        <v>1636</v>
      </c>
    </row>
    <row r="11" spans="2:15" ht="19.5" thickBot="1" x14ac:dyDescent="0.45">
      <c r="B11" s="8" t="s">
        <v>8</v>
      </c>
      <c r="C11" s="4" t="s">
        <v>9</v>
      </c>
      <c r="D11" s="70">
        <v>-0.6</v>
      </c>
      <c r="E11" s="70">
        <v>0.5</v>
      </c>
      <c r="F11" s="70">
        <v>0.6</v>
      </c>
      <c r="G11" s="70">
        <v>1.6</v>
      </c>
      <c r="H11" s="70">
        <v>1.4</v>
      </c>
      <c r="I11" s="70">
        <v>1.4</v>
      </c>
      <c r="J11" s="70">
        <v>0.04</v>
      </c>
      <c r="K11" s="70">
        <v>-8.8000000000000007</v>
      </c>
      <c r="L11" s="70">
        <v>3.2</v>
      </c>
      <c r="M11" s="70">
        <v>1.5</v>
      </c>
      <c r="N11" s="70">
        <v>1.1000000000000001</v>
      </c>
      <c r="O11" s="87">
        <v>1</v>
      </c>
    </row>
    <row r="12" spans="2:15" ht="19.5" thickBot="1" x14ac:dyDescent="0.45">
      <c r="B12" s="12" t="s">
        <v>10</v>
      </c>
      <c r="C12" s="6" t="s">
        <v>1</v>
      </c>
      <c r="D12" s="42">
        <v>1430</v>
      </c>
      <c r="E12" s="42">
        <v>2541</v>
      </c>
      <c r="F12" s="42">
        <v>2592</v>
      </c>
      <c r="G12" s="42">
        <v>3964</v>
      </c>
      <c r="H12" s="42" t="s">
        <v>52</v>
      </c>
      <c r="I12" s="42">
        <v>3912</v>
      </c>
      <c r="J12" s="42" t="s">
        <v>53</v>
      </c>
      <c r="K12" s="42" t="s">
        <v>54</v>
      </c>
      <c r="L12" s="42">
        <v>5834</v>
      </c>
      <c r="M12" s="43">
        <v>3859</v>
      </c>
      <c r="N12" s="43">
        <v>3758</v>
      </c>
      <c r="O12" s="43">
        <v>2076</v>
      </c>
    </row>
    <row r="13" spans="2:15" ht="19.5" thickBot="1" x14ac:dyDescent="0.45">
      <c r="B13" s="8" t="s">
        <v>11</v>
      </c>
      <c r="C13" s="3" t="s">
        <v>1</v>
      </c>
      <c r="D13" s="23">
        <v>1111</v>
      </c>
      <c r="E13" s="23">
        <v>2294</v>
      </c>
      <c r="F13" s="23">
        <v>1391</v>
      </c>
      <c r="G13" s="23">
        <v>3679</v>
      </c>
      <c r="H13" s="23">
        <v>3219</v>
      </c>
      <c r="I13" s="22" t="s">
        <v>55</v>
      </c>
      <c r="J13" s="23">
        <v>2181</v>
      </c>
      <c r="K13" s="23">
        <v>3861</v>
      </c>
      <c r="L13" s="23">
        <v>1022</v>
      </c>
      <c r="M13" s="24">
        <v>3063</v>
      </c>
      <c r="N13" s="24">
        <v>4849</v>
      </c>
      <c r="O13" s="24">
        <v>15230</v>
      </c>
    </row>
    <row r="14" spans="2:15" ht="19.5" thickBot="1" x14ac:dyDescent="0.45">
      <c r="B14" s="13" t="s">
        <v>12</v>
      </c>
      <c r="C14" s="14" t="s">
        <v>4</v>
      </c>
      <c r="D14" s="71">
        <v>0.6</v>
      </c>
      <c r="E14" s="72">
        <v>1.3</v>
      </c>
      <c r="F14" s="72">
        <v>0.8</v>
      </c>
      <c r="G14" s="72">
        <v>2.2999999999999998</v>
      </c>
      <c r="H14" s="72">
        <v>2.1</v>
      </c>
      <c r="I14" s="72">
        <v>0.1</v>
      </c>
      <c r="J14" s="72">
        <v>1.3</v>
      </c>
      <c r="K14" s="72">
        <v>2.9</v>
      </c>
      <c r="L14" s="72">
        <v>0.7</v>
      </c>
      <c r="M14" s="72">
        <v>2</v>
      </c>
      <c r="N14" s="72">
        <v>3.1</v>
      </c>
      <c r="O14" s="72">
        <v>9.6999999999999993</v>
      </c>
    </row>
    <row r="15" spans="2:15" x14ac:dyDescent="0.4">
      <c r="B15" s="73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2:15" ht="19.5" thickBot="1" x14ac:dyDescent="0.45"/>
    <row r="17" spans="2:15" ht="19.5" thickBot="1" x14ac:dyDescent="0.45">
      <c r="B17" s="90" t="s">
        <v>58</v>
      </c>
      <c r="C17" s="91"/>
      <c r="D17" s="6" t="s">
        <v>28</v>
      </c>
      <c r="E17" s="6" t="s">
        <v>14</v>
      </c>
      <c r="F17" s="6" t="s">
        <v>15</v>
      </c>
      <c r="G17" s="6" t="s">
        <v>16</v>
      </c>
      <c r="H17" s="6" t="s">
        <v>17</v>
      </c>
      <c r="I17" s="6" t="s">
        <v>18</v>
      </c>
      <c r="J17" s="6" t="s">
        <v>19</v>
      </c>
      <c r="K17" s="6" t="s">
        <v>20</v>
      </c>
      <c r="L17" s="6" t="s">
        <v>21</v>
      </c>
      <c r="M17" s="7" t="s">
        <v>22</v>
      </c>
      <c r="N17" s="7" t="s">
        <v>29</v>
      </c>
      <c r="O17" s="7" t="s">
        <v>66</v>
      </c>
    </row>
    <row r="18" spans="2:15" ht="19.5" thickBot="1" x14ac:dyDescent="0.45">
      <c r="B18" s="92" t="s">
        <v>24</v>
      </c>
      <c r="C18" s="15" t="s">
        <v>1</v>
      </c>
      <c r="D18" s="50">
        <v>53633</v>
      </c>
      <c r="E18" s="55">
        <v>47564</v>
      </c>
      <c r="F18" s="55">
        <v>39349</v>
      </c>
      <c r="G18" s="55">
        <v>33062</v>
      </c>
      <c r="H18" s="55">
        <v>29156</v>
      </c>
      <c r="I18" s="55">
        <v>25202</v>
      </c>
      <c r="J18" s="55">
        <v>21393</v>
      </c>
      <c r="K18" s="55">
        <v>12481</v>
      </c>
      <c r="L18" s="55">
        <v>13820</v>
      </c>
      <c r="M18" s="56">
        <v>19555</v>
      </c>
      <c r="N18" s="56">
        <v>19258</v>
      </c>
      <c r="O18" s="56">
        <v>18059</v>
      </c>
    </row>
    <row r="19" spans="2:15" ht="19.5" thickBot="1" x14ac:dyDescent="0.45">
      <c r="B19" s="93"/>
      <c r="C19" s="16" t="s">
        <v>4</v>
      </c>
      <c r="D19" s="80">
        <v>29.5</v>
      </c>
      <c r="E19" s="80">
        <v>26.3</v>
      </c>
      <c r="F19" s="80">
        <v>23.5</v>
      </c>
      <c r="G19" s="80">
        <v>20.8</v>
      </c>
      <c r="H19" s="80">
        <v>18.8</v>
      </c>
      <c r="I19" s="80">
        <v>15.3</v>
      </c>
      <c r="J19" s="80">
        <v>12.6</v>
      </c>
      <c r="K19" s="80">
        <v>9.3000000000000007</v>
      </c>
      <c r="L19" s="80">
        <v>9.8000000000000007</v>
      </c>
      <c r="M19" s="81">
        <v>12.7</v>
      </c>
      <c r="N19" s="81">
        <v>12.4</v>
      </c>
      <c r="O19" s="81">
        <v>11.5</v>
      </c>
    </row>
    <row r="20" spans="2:15" ht="19.5" thickBot="1" x14ac:dyDescent="0.45">
      <c r="B20" s="94" t="s">
        <v>25</v>
      </c>
      <c r="C20" s="17" t="s">
        <v>1</v>
      </c>
      <c r="D20" s="57">
        <v>83014</v>
      </c>
      <c r="E20" s="57">
        <v>85656</v>
      </c>
      <c r="F20" s="57">
        <v>81638</v>
      </c>
      <c r="G20" s="57">
        <v>78857</v>
      </c>
      <c r="H20" s="57">
        <v>76581</v>
      </c>
      <c r="I20" s="57">
        <v>80203</v>
      </c>
      <c r="J20" s="57">
        <v>86028</v>
      </c>
      <c r="K20" s="57">
        <v>56745</v>
      </c>
      <c r="L20" s="57">
        <v>60736</v>
      </c>
      <c r="M20" s="58">
        <v>67022</v>
      </c>
      <c r="N20" s="58">
        <v>70390</v>
      </c>
      <c r="O20" s="58">
        <v>73113</v>
      </c>
    </row>
    <row r="21" spans="2:15" ht="19.5" thickBot="1" x14ac:dyDescent="0.45">
      <c r="B21" s="95"/>
      <c r="C21" s="18" t="s">
        <v>4</v>
      </c>
      <c r="D21" s="82">
        <v>45.6</v>
      </c>
      <c r="E21" s="82">
        <v>47.4</v>
      </c>
      <c r="F21" s="82">
        <v>48.8</v>
      </c>
      <c r="G21" s="82">
        <v>49.6</v>
      </c>
      <c r="H21" s="82">
        <v>49.3</v>
      </c>
      <c r="I21" s="82">
        <v>48.6</v>
      </c>
      <c r="J21" s="82">
        <v>50.6</v>
      </c>
      <c r="K21" s="82">
        <v>42.3</v>
      </c>
      <c r="L21" s="82">
        <v>43.3</v>
      </c>
      <c r="M21" s="82">
        <v>43.4</v>
      </c>
      <c r="N21" s="83">
        <v>45.3</v>
      </c>
      <c r="O21" s="83">
        <v>46.7</v>
      </c>
    </row>
    <row r="22" spans="2:15" ht="19.5" thickBot="1" x14ac:dyDescent="0.45">
      <c r="B22" s="92" t="s">
        <v>72</v>
      </c>
      <c r="C22" s="15" t="s">
        <v>1</v>
      </c>
      <c r="D22" s="55">
        <v>16255</v>
      </c>
      <c r="E22" s="55">
        <v>18239</v>
      </c>
      <c r="F22" s="55">
        <v>19684</v>
      </c>
      <c r="G22" s="55">
        <v>25463</v>
      </c>
      <c r="H22" s="55">
        <v>28932</v>
      </c>
      <c r="I22" s="55">
        <v>34138</v>
      </c>
      <c r="J22" s="55">
        <v>36336</v>
      </c>
      <c r="K22" s="55">
        <v>40681</v>
      </c>
      <c r="L22" s="55">
        <v>39286</v>
      </c>
      <c r="M22" s="55">
        <v>38843</v>
      </c>
      <c r="N22" s="56">
        <v>34716</v>
      </c>
      <c r="O22" s="56">
        <v>33669</v>
      </c>
    </row>
    <row r="23" spans="2:15" ht="19.5" thickBot="1" x14ac:dyDescent="0.45">
      <c r="B23" s="93"/>
      <c r="C23" s="16" t="s">
        <v>4</v>
      </c>
      <c r="D23" s="80">
        <v>8.9</v>
      </c>
      <c r="E23" s="80">
        <v>10.1</v>
      </c>
      <c r="F23" s="80">
        <v>11.8</v>
      </c>
      <c r="G23" s="80">
        <v>16</v>
      </c>
      <c r="H23" s="80">
        <v>18.600000000000001</v>
      </c>
      <c r="I23" s="80">
        <v>20.7</v>
      </c>
      <c r="J23" s="80">
        <v>21.4</v>
      </c>
      <c r="K23" s="80">
        <v>30.3</v>
      </c>
      <c r="L23" s="80">
        <v>28</v>
      </c>
      <c r="M23" s="80">
        <v>25.1</v>
      </c>
      <c r="N23" s="81">
        <v>22.3</v>
      </c>
      <c r="O23" s="81">
        <v>21.5</v>
      </c>
    </row>
    <row r="24" spans="2:15" ht="19.5" thickBot="1" x14ac:dyDescent="0.45">
      <c r="B24" s="94" t="s">
        <v>26</v>
      </c>
      <c r="C24" s="17" t="s">
        <v>1</v>
      </c>
      <c r="D24" s="57">
        <v>11825</v>
      </c>
      <c r="E24" s="57">
        <v>12171</v>
      </c>
      <c r="F24" s="57">
        <v>10252</v>
      </c>
      <c r="G24" s="57">
        <v>7772</v>
      </c>
      <c r="H24" s="57">
        <v>6741</v>
      </c>
      <c r="I24" s="57">
        <v>10367</v>
      </c>
      <c r="J24" s="57">
        <v>8499</v>
      </c>
      <c r="K24" s="57">
        <v>8666</v>
      </c>
      <c r="L24" s="57">
        <v>11104</v>
      </c>
      <c r="M24" s="58">
        <v>12918</v>
      </c>
      <c r="N24" s="58">
        <v>12312</v>
      </c>
      <c r="O24" s="58">
        <v>12160</v>
      </c>
    </row>
    <row r="25" spans="2:15" ht="19.5" thickBot="1" x14ac:dyDescent="0.45">
      <c r="B25" s="95"/>
      <c r="C25" s="18" t="s">
        <v>4</v>
      </c>
      <c r="D25" s="82">
        <v>6.5</v>
      </c>
      <c r="E25" s="82">
        <v>6.7</v>
      </c>
      <c r="F25" s="82">
        <v>6.1</v>
      </c>
      <c r="G25" s="82">
        <v>4.9000000000000004</v>
      </c>
      <c r="H25" s="82">
        <v>4.3</v>
      </c>
      <c r="I25" s="82">
        <v>6.3</v>
      </c>
      <c r="J25" s="82">
        <v>5</v>
      </c>
      <c r="K25" s="82">
        <v>6.5</v>
      </c>
      <c r="L25" s="82">
        <v>7.9</v>
      </c>
      <c r="M25" s="82">
        <v>8.4</v>
      </c>
      <c r="N25" s="83">
        <v>7.9</v>
      </c>
      <c r="O25" s="83">
        <v>7.8</v>
      </c>
    </row>
    <row r="26" spans="2:15" ht="19.5" thickBot="1" x14ac:dyDescent="0.45">
      <c r="B26" s="92" t="s">
        <v>27</v>
      </c>
      <c r="C26" s="15" t="s">
        <v>1</v>
      </c>
      <c r="D26" s="55">
        <v>17243</v>
      </c>
      <c r="E26" s="55">
        <v>17187</v>
      </c>
      <c r="F26" s="55">
        <v>16287</v>
      </c>
      <c r="G26" s="55">
        <v>13988</v>
      </c>
      <c r="H26" s="55">
        <v>14045</v>
      </c>
      <c r="I26" s="55">
        <v>15097</v>
      </c>
      <c r="J26" s="55">
        <v>17809</v>
      </c>
      <c r="K26" s="55">
        <v>15504</v>
      </c>
      <c r="L26" s="55">
        <v>15434</v>
      </c>
      <c r="M26" s="55">
        <v>16115</v>
      </c>
      <c r="N26" s="56">
        <v>18706</v>
      </c>
      <c r="O26" s="56">
        <v>19602</v>
      </c>
    </row>
    <row r="27" spans="2:15" ht="19.5" thickBot="1" x14ac:dyDescent="0.45">
      <c r="B27" s="93"/>
      <c r="C27" s="16" t="s">
        <v>4</v>
      </c>
      <c r="D27" s="80">
        <v>9.5</v>
      </c>
      <c r="E27" s="80">
        <v>9.5</v>
      </c>
      <c r="F27" s="80">
        <v>9.8000000000000007</v>
      </c>
      <c r="G27" s="80">
        <v>8.8000000000000007</v>
      </c>
      <c r="H27" s="80">
        <v>9</v>
      </c>
      <c r="I27" s="80">
        <v>9.1</v>
      </c>
      <c r="J27" s="80">
        <v>10.4</v>
      </c>
      <c r="K27" s="80">
        <v>11.6</v>
      </c>
      <c r="L27" s="80">
        <v>11</v>
      </c>
      <c r="M27" s="80">
        <v>10.4</v>
      </c>
      <c r="N27" s="81">
        <v>12</v>
      </c>
      <c r="O27" s="81">
        <v>12.5</v>
      </c>
    </row>
    <row r="29" spans="2:15" ht="19.5" thickBot="1" x14ac:dyDescent="0.45"/>
    <row r="30" spans="2:15" ht="19.5" thickBot="1" x14ac:dyDescent="0.45">
      <c r="B30" s="90" t="s">
        <v>59</v>
      </c>
      <c r="C30" s="91"/>
      <c r="D30" s="5" t="s">
        <v>28</v>
      </c>
      <c r="E30" s="5" t="s">
        <v>14</v>
      </c>
      <c r="F30" s="5" t="s">
        <v>15</v>
      </c>
      <c r="G30" s="5" t="s">
        <v>16</v>
      </c>
      <c r="H30" s="5" t="s">
        <v>17</v>
      </c>
      <c r="I30" s="5" t="s">
        <v>18</v>
      </c>
      <c r="J30" s="5" t="s">
        <v>19</v>
      </c>
      <c r="K30" s="5" t="s">
        <v>20</v>
      </c>
      <c r="L30" s="5" t="s">
        <v>21</v>
      </c>
      <c r="M30" s="20" t="s">
        <v>22</v>
      </c>
      <c r="N30" s="20" t="s">
        <v>29</v>
      </c>
      <c r="O30" s="20" t="s">
        <v>67</v>
      </c>
    </row>
    <row r="31" spans="2:15" ht="19.5" thickBot="1" x14ac:dyDescent="0.45">
      <c r="B31" s="8" t="s">
        <v>30</v>
      </c>
      <c r="C31" s="3" t="s">
        <v>1</v>
      </c>
      <c r="D31" s="45">
        <v>81389</v>
      </c>
      <c r="E31" s="45">
        <v>85714</v>
      </c>
      <c r="F31" s="45">
        <v>75104</v>
      </c>
      <c r="G31" s="45">
        <v>60800</v>
      </c>
      <c r="H31" s="45">
        <v>67322</v>
      </c>
      <c r="I31" s="45">
        <v>78270</v>
      </c>
      <c r="J31" s="45">
        <v>70480</v>
      </c>
      <c r="K31" s="45">
        <v>82714</v>
      </c>
      <c r="L31" s="45">
        <v>75547</v>
      </c>
      <c r="M31" s="46">
        <v>71837</v>
      </c>
      <c r="N31" s="46">
        <v>70877</v>
      </c>
      <c r="O31" s="46">
        <v>86273</v>
      </c>
    </row>
    <row r="32" spans="2:15" ht="19.5" thickBot="1" x14ac:dyDescent="0.45">
      <c r="B32" s="13" t="s">
        <v>32</v>
      </c>
      <c r="C32" s="10" t="s">
        <v>1</v>
      </c>
      <c r="D32" s="47">
        <v>97103</v>
      </c>
      <c r="E32" s="78">
        <v>102117</v>
      </c>
      <c r="F32" s="78">
        <v>91289</v>
      </c>
      <c r="G32" s="78">
        <v>95399</v>
      </c>
      <c r="H32" s="78">
        <v>103579</v>
      </c>
      <c r="I32" s="78">
        <v>104433</v>
      </c>
      <c r="J32" s="78">
        <v>90879</v>
      </c>
      <c r="K32" s="78">
        <v>73373</v>
      </c>
      <c r="L32" s="78">
        <v>64893</v>
      </c>
      <c r="M32" s="85">
        <v>63589</v>
      </c>
      <c r="N32" s="85">
        <v>62586</v>
      </c>
      <c r="O32" s="85">
        <v>54885</v>
      </c>
    </row>
    <row r="33" spans="2:15" ht="19.5" thickBot="1" x14ac:dyDescent="0.45">
      <c r="B33" s="8" t="s">
        <v>35</v>
      </c>
      <c r="C33" s="3" t="s">
        <v>1</v>
      </c>
      <c r="D33" s="45">
        <v>19999</v>
      </c>
      <c r="E33" s="45">
        <v>20930</v>
      </c>
      <c r="F33" s="45">
        <v>17825</v>
      </c>
      <c r="G33" s="45">
        <v>17264</v>
      </c>
      <c r="H33" s="45">
        <v>19406</v>
      </c>
      <c r="I33" s="45">
        <v>22588</v>
      </c>
      <c r="J33" s="45">
        <v>21679</v>
      </c>
      <c r="K33" s="45">
        <v>18399</v>
      </c>
      <c r="L33" s="45">
        <v>18726</v>
      </c>
      <c r="M33" s="46">
        <v>24679</v>
      </c>
      <c r="N33" s="46">
        <v>28052</v>
      </c>
      <c r="O33" s="46">
        <v>25909</v>
      </c>
    </row>
    <row r="34" spans="2:15" ht="19.5" thickBot="1" x14ac:dyDescent="0.45">
      <c r="B34" s="13" t="s">
        <v>36</v>
      </c>
      <c r="C34" s="10" t="s">
        <v>1</v>
      </c>
      <c r="D34" s="47">
        <v>49472</v>
      </c>
      <c r="E34" s="78">
        <v>49524</v>
      </c>
      <c r="F34" s="78">
        <v>36194</v>
      </c>
      <c r="G34" s="78">
        <v>42844</v>
      </c>
      <c r="H34" s="78">
        <v>43203</v>
      </c>
      <c r="I34" s="78">
        <v>36497</v>
      </c>
      <c r="J34" s="78">
        <v>26121</v>
      </c>
      <c r="K34" s="78">
        <v>28872</v>
      </c>
      <c r="L34" s="78">
        <v>28397</v>
      </c>
      <c r="M34" s="85">
        <v>27879</v>
      </c>
      <c r="N34" s="85">
        <v>25137</v>
      </c>
      <c r="O34" s="85">
        <v>23490</v>
      </c>
    </row>
    <row r="36" spans="2:15" ht="19.5" thickBot="1" x14ac:dyDescent="0.45"/>
    <row r="37" spans="2:15" ht="19.5" thickBot="1" x14ac:dyDescent="0.45">
      <c r="B37" s="90" t="s">
        <v>60</v>
      </c>
      <c r="C37" s="91"/>
      <c r="D37" s="5" t="s">
        <v>28</v>
      </c>
      <c r="E37" s="5" t="s">
        <v>14</v>
      </c>
      <c r="F37" s="5" t="s">
        <v>15</v>
      </c>
      <c r="G37" s="5" t="s">
        <v>16</v>
      </c>
      <c r="H37" s="5" t="s">
        <v>17</v>
      </c>
      <c r="I37" s="5" t="s">
        <v>18</v>
      </c>
      <c r="J37" s="5" t="s">
        <v>19</v>
      </c>
      <c r="K37" s="5" t="s">
        <v>20</v>
      </c>
      <c r="L37" s="5" t="s">
        <v>21</v>
      </c>
      <c r="M37" s="20" t="s">
        <v>22</v>
      </c>
      <c r="N37" s="20" t="s">
        <v>29</v>
      </c>
      <c r="O37" s="20" t="s">
        <v>67</v>
      </c>
    </row>
    <row r="38" spans="2:15" ht="19.5" thickBot="1" x14ac:dyDescent="0.45">
      <c r="B38" s="8" t="s">
        <v>31</v>
      </c>
      <c r="C38" s="3" t="s">
        <v>1</v>
      </c>
      <c r="D38" s="50">
        <v>40655</v>
      </c>
      <c r="E38" s="51">
        <v>41680</v>
      </c>
      <c r="F38" s="51">
        <v>33972</v>
      </c>
      <c r="G38" s="51">
        <v>30457</v>
      </c>
      <c r="H38" s="51">
        <v>42585</v>
      </c>
      <c r="I38" s="51">
        <v>55562</v>
      </c>
      <c r="J38" s="51">
        <v>34628</v>
      </c>
      <c r="K38" s="51">
        <v>35969</v>
      </c>
      <c r="L38" s="51">
        <v>28375</v>
      </c>
      <c r="M38" s="61">
        <v>26239</v>
      </c>
      <c r="N38" s="61">
        <v>28388</v>
      </c>
      <c r="O38" s="61">
        <v>26864</v>
      </c>
    </row>
    <row r="39" spans="2:15" ht="19.5" thickBot="1" x14ac:dyDescent="0.45">
      <c r="B39" s="13" t="s">
        <v>33</v>
      </c>
      <c r="C39" s="10" t="s">
        <v>1</v>
      </c>
      <c r="D39" s="59">
        <v>21088</v>
      </c>
      <c r="E39" s="65">
        <v>24288</v>
      </c>
      <c r="F39" s="65">
        <v>15456</v>
      </c>
      <c r="G39" s="65">
        <v>12097</v>
      </c>
      <c r="H39" s="65">
        <v>18133</v>
      </c>
      <c r="I39" s="65">
        <v>23560</v>
      </c>
      <c r="J39" s="65">
        <v>31279</v>
      </c>
      <c r="K39" s="65">
        <v>22687</v>
      </c>
      <c r="L39" s="65">
        <v>14329</v>
      </c>
      <c r="M39" s="66">
        <v>10309</v>
      </c>
      <c r="N39" s="66">
        <v>7653</v>
      </c>
      <c r="O39" s="66">
        <v>6063</v>
      </c>
    </row>
    <row r="40" spans="2:15" ht="19.5" thickBot="1" x14ac:dyDescent="0.45">
      <c r="B40" s="8" t="s">
        <v>34</v>
      </c>
      <c r="C40" s="3" t="s">
        <v>1</v>
      </c>
      <c r="D40" s="45">
        <v>116748</v>
      </c>
      <c r="E40" s="62">
        <v>121863</v>
      </c>
      <c r="F40" s="62">
        <v>116964</v>
      </c>
      <c r="G40" s="62">
        <v>113644</v>
      </c>
      <c r="H40" s="62">
        <v>110182</v>
      </c>
      <c r="I40" s="64">
        <v>103579</v>
      </c>
      <c r="J40" s="62">
        <v>95451</v>
      </c>
      <c r="K40" s="62">
        <v>97430</v>
      </c>
      <c r="L40" s="62">
        <v>97736</v>
      </c>
      <c r="M40" s="63">
        <v>98878</v>
      </c>
      <c r="N40" s="63">
        <v>97422</v>
      </c>
      <c r="O40" s="63">
        <v>108230</v>
      </c>
    </row>
    <row r="41" spans="2:15" ht="19.5" thickBot="1" x14ac:dyDescent="0.45">
      <c r="B41" s="13" t="s">
        <v>37</v>
      </c>
      <c r="C41" s="10" t="s">
        <v>1</v>
      </c>
      <c r="D41" s="59">
        <v>11922</v>
      </c>
      <c r="E41" s="59">
        <v>16194</v>
      </c>
      <c r="F41" s="59">
        <v>12563</v>
      </c>
      <c r="G41" s="59">
        <v>9952</v>
      </c>
      <c r="H41" s="59">
        <v>25510</v>
      </c>
      <c r="I41" s="59">
        <v>43405</v>
      </c>
      <c r="J41" s="59">
        <v>33548</v>
      </c>
      <c r="K41" s="59">
        <v>25149</v>
      </c>
      <c r="L41" s="59">
        <v>16129</v>
      </c>
      <c r="M41" s="60">
        <v>9764</v>
      </c>
      <c r="N41" s="60">
        <v>9953</v>
      </c>
      <c r="O41" s="60">
        <v>1655</v>
      </c>
    </row>
    <row r="42" spans="2:15" ht="19.5" thickBot="1" x14ac:dyDescent="0.45">
      <c r="B42" s="8" t="s">
        <v>38</v>
      </c>
      <c r="C42" s="3" t="s">
        <v>1</v>
      </c>
      <c r="D42" s="50">
        <v>-5783</v>
      </c>
      <c r="E42" s="51">
        <v>-6173</v>
      </c>
      <c r="F42" s="51">
        <v>-3644</v>
      </c>
      <c r="G42" s="51">
        <v>-7324</v>
      </c>
      <c r="H42" s="51">
        <v>-4775</v>
      </c>
      <c r="I42" s="51">
        <v>-8737</v>
      </c>
      <c r="J42" s="51">
        <v>-9856</v>
      </c>
      <c r="K42" s="51">
        <v>-3747</v>
      </c>
      <c r="L42" s="51">
        <v>-3668</v>
      </c>
      <c r="M42" s="61">
        <v>-3031</v>
      </c>
      <c r="N42" s="61">
        <v>-7605</v>
      </c>
      <c r="O42" s="61">
        <v>-6160</v>
      </c>
    </row>
    <row r="44" spans="2:15" ht="19.5" thickBot="1" x14ac:dyDescent="0.45"/>
    <row r="45" spans="2:15" ht="19.5" thickBot="1" x14ac:dyDescent="0.45">
      <c r="B45" s="90" t="s">
        <v>61</v>
      </c>
      <c r="C45" s="91"/>
      <c r="D45" s="5" t="s">
        <v>28</v>
      </c>
      <c r="E45" s="5" t="s">
        <v>14</v>
      </c>
      <c r="F45" s="5" t="s">
        <v>15</v>
      </c>
      <c r="G45" s="5" t="s">
        <v>16</v>
      </c>
      <c r="H45" s="5" t="s">
        <v>17</v>
      </c>
      <c r="I45" s="5" t="s">
        <v>18</v>
      </c>
      <c r="J45" s="5" t="s">
        <v>19</v>
      </c>
      <c r="K45" s="5" t="s">
        <v>20</v>
      </c>
      <c r="L45" s="5" t="s">
        <v>21</v>
      </c>
      <c r="M45" s="20" t="s">
        <v>22</v>
      </c>
      <c r="N45" s="20" t="s">
        <v>29</v>
      </c>
      <c r="O45" s="20" t="s">
        <v>67</v>
      </c>
    </row>
    <row r="46" spans="2:15" ht="32.25" thickBot="1" x14ac:dyDescent="0.45">
      <c r="B46" s="8" t="s">
        <v>68</v>
      </c>
      <c r="C46" s="3" t="s">
        <v>1</v>
      </c>
      <c r="D46" s="51">
        <v>462</v>
      </c>
      <c r="E46" s="51">
        <v>4238</v>
      </c>
      <c r="F46" s="51">
        <v>3135</v>
      </c>
      <c r="G46" s="51">
        <v>3758</v>
      </c>
      <c r="H46" s="51">
        <v>6000</v>
      </c>
      <c r="I46" s="51">
        <v>6308</v>
      </c>
      <c r="J46" s="51">
        <v>4702</v>
      </c>
      <c r="K46" s="51">
        <v>-5300</v>
      </c>
      <c r="L46" s="51">
        <v>1380</v>
      </c>
      <c r="M46" s="61">
        <v>1326</v>
      </c>
      <c r="N46" s="61">
        <v>-525</v>
      </c>
      <c r="O46" s="61">
        <v>5717</v>
      </c>
    </row>
    <row r="47" spans="2:15" ht="32.25" thickBot="1" x14ac:dyDescent="0.45">
      <c r="B47" s="9" t="s">
        <v>69</v>
      </c>
      <c r="C47" s="10" t="s">
        <v>1</v>
      </c>
      <c r="D47" s="59">
        <v>9051</v>
      </c>
      <c r="E47" s="53">
        <v>-9242</v>
      </c>
      <c r="F47" s="53">
        <v>2268</v>
      </c>
      <c r="G47" s="53">
        <v>-329</v>
      </c>
      <c r="H47" s="53">
        <v>-9931</v>
      </c>
      <c r="I47" s="53">
        <v>-11313</v>
      </c>
      <c r="J47" s="53">
        <v>11150</v>
      </c>
      <c r="K47" s="53">
        <v>36010</v>
      </c>
      <c r="L47" s="53">
        <v>-3981</v>
      </c>
      <c r="M47" s="77">
        <v>-110</v>
      </c>
      <c r="N47" s="77">
        <v>3496</v>
      </c>
      <c r="O47" s="77">
        <v>28328</v>
      </c>
    </row>
    <row r="48" spans="2:15" ht="32.25" thickBot="1" x14ac:dyDescent="0.45">
      <c r="B48" s="8" t="s">
        <v>70</v>
      </c>
      <c r="C48" s="3" t="s">
        <v>1</v>
      </c>
      <c r="D48" s="51">
        <v>-9247</v>
      </c>
      <c r="E48" s="51">
        <v>-3029</v>
      </c>
      <c r="F48" s="51">
        <v>-2972</v>
      </c>
      <c r="G48" s="51">
        <v>-11881</v>
      </c>
      <c r="H48" s="51">
        <v>4622</v>
      </c>
      <c r="I48" s="51">
        <v>11422</v>
      </c>
      <c r="J48" s="51">
        <v>-16760</v>
      </c>
      <c r="K48" s="51">
        <v>-11170</v>
      </c>
      <c r="L48" s="51">
        <v>-8960</v>
      </c>
      <c r="M48" s="61">
        <v>-9589</v>
      </c>
      <c r="N48" s="61">
        <v>-7252</v>
      </c>
      <c r="O48" s="61">
        <v>-15135</v>
      </c>
    </row>
    <row r="49" spans="2:15" ht="32.25" thickBot="1" x14ac:dyDescent="0.45">
      <c r="B49" s="13" t="s">
        <v>71</v>
      </c>
      <c r="C49" s="10" t="s">
        <v>1</v>
      </c>
      <c r="D49" s="78">
        <v>38087</v>
      </c>
      <c r="E49" s="47">
        <v>30406</v>
      </c>
      <c r="F49" s="47">
        <v>32786</v>
      </c>
      <c r="G49" s="47">
        <v>24216</v>
      </c>
      <c r="H49" s="47">
        <v>24890</v>
      </c>
      <c r="I49" s="78">
        <v>31190</v>
      </c>
      <c r="J49" s="47">
        <v>30232</v>
      </c>
      <c r="K49" s="78">
        <v>49761</v>
      </c>
      <c r="L49" s="47">
        <v>38503</v>
      </c>
      <c r="M49" s="79">
        <v>30721</v>
      </c>
      <c r="N49" s="79">
        <v>26766</v>
      </c>
      <c r="O49" s="79">
        <v>45822</v>
      </c>
    </row>
    <row r="51" spans="2:15" ht="19.5" thickBot="1" x14ac:dyDescent="0.45"/>
    <row r="52" spans="2:15" ht="21.75" customHeight="1" thickBot="1" x14ac:dyDescent="0.45">
      <c r="B52" s="90" t="s">
        <v>62</v>
      </c>
      <c r="C52" s="91"/>
      <c r="D52" s="6" t="s">
        <v>28</v>
      </c>
      <c r="E52" s="6" t="s">
        <v>14</v>
      </c>
      <c r="F52" s="6" t="s">
        <v>15</v>
      </c>
      <c r="G52" s="6" t="s">
        <v>16</v>
      </c>
      <c r="H52" s="6" t="s">
        <v>17</v>
      </c>
      <c r="I52" s="6" t="s">
        <v>18</v>
      </c>
      <c r="J52" s="6" t="s">
        <v>19</v>
      </c>
      <c r="K52" s="6" t="s">
        <v>20</v>
      </c>
      <c r="L52" s="6" t="s">
        <v>21</v>
      </c>
      <c r="M52" s="7" t="s">
        <v>22</v>
      </c>
      <c r="N52" s="7" t="s">
        <v>29</v>
      </c>
      <c r="O52" s="7" t="s">
        <v>67</v>
      </c>
    </row>
    <row r="53" spans="2:15" ht="19.5" thickBot="1" x14ac:dyDescent="0.45">
      <c r="B53" s="8" t="s">
        <v>39</v>
      </c>
      <c r="C53" s="3" t="s">
        <v>40</v>
      </c>
      <c r="D53" s="25">
        <v>1065.4000000000001</v>
      </c>
      <c r="E53" s="25">
        <v>1126.28</v>
      </c>
      <c r="F53" s="25">
        <v>1042.75</v>
      </c>
      <c r="G53" s="25">
        <v>1069.6500000000001</v>
      </c>
      <c r="H53" s="25">
        <v>1101.99</v>
      </c>
      <c r="I53" s="25">
        <v>1061.01</v>
      </c>
      <c r="J53" s="25">
        <v>1021.9</v>
      </c>
      <c r="K53" s="25">
        <v>1074.81</v>
      </c>
      <c r="L53" s="25">
        <v>1075.44</v>
      </c>
      <c r="M53" s="26">
        <v>1168.69</v>
      </c>
      <c r="N53" s="26">
        <v>1287.25</v>
      </c>
      <c r="O53" s="26">
        <v>1553.7</v>
      </c>
    </row>
    <row r="54" spans="2:15" ht="32.25" customHeight="1" thickBot="1" x14ac:dyDescent="0.45">
      <c r="B54" s="21" t="s">
        <v>56</v>
      </c>
      <c r="C54" s="6" t="s">
        <v>41</v>
      </c>
      <c r="D54" s="27">
        <v>10.06</v>
      </c>
      <c r="E54" s="28">
        <v>21.33</v>
      </c>
      <c r="F54" s="28">
        <v>12.5</v>
      </c>
      <c r="G54" s="28">
        <v>33.93</v>
      </c>
      <c r="H54" s="28">
        <v>31.51</v>
      </c>
      <c r="I54" s="28">
        <v>-1.93</v>
      </c>
      <c r="J54" s="28">
        <v>23.42</v>
      </c>
      <c r="K54" s="28">
        <v>42.64</v>
      </c>
      <c r="L54" s="28">
        <v>11.32</v>
      </c>
      <c r="M54" s="29">
        <v>35.21</v>
      </c>
      <c r="N54" s="29">
        <v>59.97</v>
      </c>
      <c r="O54" s="29">
        <v>210.02</v>
      </c>
    </row>
    <row r="56" spans="2:15" ht="19.5" thickBot="1" x14ac:dyDescent="0.45"/>
    <row r="57" spans="2:15" ht="19.5" thickBot="1" x14ac:dyDescent="0.45">
      <c r="B57" s="90" t="s">
        <v>63</v>
      </c>
      <c r="C57" s="91"/>
      <c r="D57" s="6" t="s">
        <v>28</v>
      </c>
      <c r="E57" s="6" t="s">
        <v>14</v>
      </c>
      <c r="F57" s="6" t="s">
        <v>15</v>
      </c>
      <c r="G57" s="6" t="s">
        <v>16</v>
      </c>
      <c r="H57" s="6" t="s">
        <v>17</v>
      </c>
      <c r="I57" s="6" t="s">
        <v>18</v>
      </c>
      <c r="J57" s="6" t="s">
        <v>19</v>
      </c>
      <c r="K57" s="6" t="s">
        <v>20</v>
      </c>
      <c r="L57" s="6" t="s">
        <v>21</v>
      </c>
      <c r="M57" s="7" t="s">
        <v>22</v>
      </c>
      <c r="N57" s="7" t="s">
        <v>29</v>
      </c>
      <c r="O57" s="7" t="s">
        <v>67</v>
      </c>
    </row>
    <row r="58" spans="2:15" ht="19.5" thickBot="1" x14ac:dyDescent="0.45">
      <c r="B58" s="31" t="s">
        <v>50</v>
      </c>
      <c r="C58" s="3" t="s">
        <v>49</v>
      </c>
      <c r="D58" s="34" t="s">
        <v>42</v>
      </c>
      <c r="E58" s="34" t="s">
        <v>42</v>
      </c>
      <c r="F58" s="33">
        <v>4000000</v>
      </c>
      <c r="G58" s="33">
        <v>5968200</v>
      </c>
      <c r="H58" s="33">
        <v>6000000</v>
      </c>
      <c r="I58" s="33">
        <v>5000000</v>
      </c>
      <c r="J58" s="33">
        <v>2000000</v>
      </c>
      <c r="K58" s="33">
        <v>2000000</v>
      </c>
      <c r="L58" s="33" t="s">
        <v>42</v>
      </c>
      <c r="M58" s="33">
        <f>5639200+633800</f>
        <v>6273000</v>
      </c>
      <c r="N58" s="33">
        <f>2435300+6747000</f>
        <v>9182300</v>
      </c>
      <c r="O58" s="33">
        <f>3386600+2451900</f>
        <v>5838500</v>
      </c>
    </row>
    <row r="59" spans="2:15" ht="19.5" thickBot="1" x14ac:dyDescent="0.45">
      <c r="B59" s="35" t="s">
        <v>48</v>
      </c>
      <c r="C59" s="10" t="s">
        <v>1</v>
      </c>
      <c r="D59" s="36" t="s">
        <v>42</v>
      </c>
      <c r="E59" s="36" t="s">
        <v>42</v>
      </c>
      <c r="F59" s="37">
        <v>3398</v>
      </c>
      <c r="G59" s="37">
        <v>4153</v>
      </c>
      <c r="H59" s="37">
        <v>5407</v>
      </c>
      <c r="I59" s="37">
        <v>4024</v>
      </c>
      <c r="J59" s="37">
        <v>1340</v>
      </c>
      <c r="K59" s="37">
        <v>1180</v>
      </c>
      <c r="L59" s="37">
        <v>0</v>
      </c>
      <c r="M59" s="37">
        <v>2322</v>
      </c>
      <c r="N59" s="37">
        <v>6529</v>
      </c>
      <c r="O59" s="37">
        <v>5702</v>
      </c>
    </row>
    <row r="60" spans="2:15" ht="19.5" thickBot="1" x14ac:dyDescent="0.45">
      <c r="B60" s="31" t="s">
        <v>47</v>
      </c>
      <c r="C60" s="3" t="s">
        <v>1</v>
      </c>
      <c r="D60" s="32">
        <v>1886</v>
      </c>
      <c r="E60" s="32">
        <v>1886</v>
      </c>
      <c r="F60" s="32">
        <v>1957</v>
      </c>
      <c r="G60" s="32">
        <v>1871</v>
      </c>
      <c r="H60" s="32">
        <v>1757</v>
      </c>
      <c r="I60" s="32">
        <v>1670</v>
      </c>
      <c r="J60" s="32">
        <v>1635</v>
      </c>
      <c r="K60" s="32" t="s">
        <v>46</v>
      </c>
      <c r="L60" s="32">
        <v>457</v>
      </c>
      <c r="M60" s="32">
        <v>851</v>
      </c>
      <c r="N60" s="32">
        <v>1143</v>
      </c>
      <c r="O60" s="32">
        <v>4559</v>
      </c>
    </row>
    <row r="61" spans="2:15" ht="19.5" thickBot="1" x14ac:dyDescent="0.45">
      <c r="B61" s="35" t="s">
        <v>44</v>
      </c>
      <c r="C61" s="10" t="s">
        <v>4</v>
      </c>
      <c r="D61" s="89" t="s">
        <v>42</v>
      </c>
      <c r="E61" s="89" t="s">
        <v>42</v>
      </c>
      <c r="F61" s="89">
        <f t="shared" ref="F61:N61" si="0">IFERROR((F59+F60)/F13*100,0)</f>
        <v>384.97483824586629</v>
      </c>
      <c r="G61" s="89">
        <f t="shared" si="0"/>
        <v>163.74014677901602</v>
      </c>
      <c r="H61" s="89">
        <f t="shared" si="0"/>
        <v>222.55358807082945</v>
      </c>
      <c r="I61" s="89" t="s">
        <v>42</v>
      </c>
      <c r="J61" s="89">
        <f t="shared" si="0"/>
        <v>136.40531866116461</v>
      </c>
      <c r="K61" s="89" t="s">
        <v>42</v>
      </c>
      <c r="L61" s="89">
        <f t="shared" si="0"/>
        <v>44.716242661448142</v>
      </c>
      <c r="M61" s="89">
        <f t="shared" si="0"/>
        <v>103.59125040809664</v>
      </c>
      <c r="N61" s="89">
        <f t="shared" si="0"/>
        <v>158.21818931738503</v>
      </c>
      <c r="O61" s="89">
        <f>IFERROR((O59+O60)/O13*100,0)</f>
        <v>67.373604727511491</v>
      </c>
    </row>
    <row r="62" spans="2:15" ht="19.5" thickBot="1" x14ac:dyDescent="0.45">
      <c r="B62" s="31" t="s">
        <v>43</v>
      </c>
      <c r="C62" s="3" t="s">
        <v>4</v>
      </c>
      <c r="D62" s="30">
        <v>174</v>
      </c>
      <c r="E62" s="30">
        <v>82</v>
      </c>
      <c r="F62" s="30">
        <v>140</v>
      </c>
      <c r="G62" s="30">
        <v>51.6</v>
      </c>
      <c r="H62" s="30">
        <v>55.5</v>
      </c>
      <c r="I62" s="30" t="s">
        <v>42</v>
      </c>
      <c r="J62" s="30">
        <v>74.7</v>
      </c>
      <c r="K62" s="30" t="s">
        <v>42</v>
      </c>
      <c r="L62" s="30" t="s">
        <v>45</v>
      </c>
      <c r="M62" s="30">
        <v>28.4</v>
      </c>
      <c r="N62" s="86">
        <v>25</v>
      </c>
      <c r="O62" s="86">
        <v>30.9</v>
      </c>
    </row>
    <row r="64" spans="2:15" ht="19.5" thickBot="1" x14ac:dyDescent="0.45"/>
    <row r="65" spans="2:15" ht="19.5" thickBot="1" x14ac:dyDescent="0.45">
      <c r="B65" s="90"/>
      <c r="C65" s="91"/>
      <c r="D65" s="10" t="s">
        <v>28</v>
      </c>
      <c r="E65" s="10" t="s">
        <v>14</v>
      </c>
      <c r="F65" s="10" t="s">
        <v>15</v>
      </c>
      <c r="G65" s="10" t="s">
        <v>16</v>
      </c>
      <c r="H65" s="10" t="s">
        <v>17</v>
      </c>
      <c r="I65" s="10" t="s">
        <v>18</v>
      </c>
      <c r="J65" s="10" t="s">
        <v>19</v>
      </c>
      <c r="K65" s="10" t="s">
        <v>20</v>
      </c>
      <c r="L65" s="10" t="s">
        <v>21</v>
      </c>
      <c r="M65" s="14" t="s">
        <v>22</v>
      </c>
      <c r="N65" s="14" t="s">
        <v>29</v>
      </c>
      <c r="O65" s="14" t="s">
        <v>67</v>
      </c>
    </row>
    <row r="66" spans="2:15" ht="19.5" thickBot="1" x14ac:dyDescent="0.45">
      <c r="B66" s="19" t="s">
        <v>51</v>
      </c>
      <c r="C66" s="2" t="s">
        <v>64</v>
      </c>
      <c r="D66" s="38">
        <v>2048</v>
      </c>
      <c r="E66" s="38">
        <v>1793</v>
      </c>
      <c r="F66" s="38">
        <v>1558</v>
      </c>
      <c r="G66" s="38">
        <v>1369</v>
      </c>
      <c r="H66" s="38">
        <v>1229</v>
      </c>
      <c r="I66" s="38">
        <v>1164</v>
      </c>
      <c r="J66" s="38">
        <v>1074</v>
      </c>
      <c r="K66" s="38">
        <v>924</v>
      </c>
      <c r="L66" s="38">
        <v>846</v>
      </c>
      <c r="M66" s="39">
        <v>767</v>
      </c>
      <c r="N66" s="39">
        <v>761</v>
      </c>
      <c r="O66" s="39">
        <v>706</v>
      </c>
    </row>
  </sheetData>
  <mergeCells count="13">
    <mergeCell ref="B65:C65"/>
    <mergeCell ref="B4:C4"/>
    <mergeCell ref="B18:B19"/>
    <mergeCell ref="B20:B21"/>
    <mergeCell ref="B22:B23"/>
    <mergeCell ref="B24:B25"/>
    <mergeCell ref="B26:B27"/>
    <mergeCell ref="B17:C17"/>
    <mergeCell ref="B30:C30"/>
    <mergeCell ref="B37:C37"/>
    <mergeCell ref="B45:C45"/>
    <mergeCell ref="B52:C52"/>
    <mergeCell ref="B57:C5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m_shiraishi16</dc:creator>
  <cp:lastModifiedBy>m_shiraishi16</cp:lastModifiedBy>
  <dcterms:created xsi:type="dcterms:W3CDTF">2024-05-09T11:25:37Z</dcterms:created>
  <dcterms:modified xsi:type="dcterms:W3CDTF">2025-04-16T08:38:03Z</dcterms:modified>
</cp:coreProperties>
</file>